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-GİDER" sheetId="2" r:id="rId1"/>
  </sheets>
  <definedNames>
    <definedName name="_xlnm.Print_Area" localSheetId="0">'2017-GİDER'!$A$2:$H$67</definedName>
  </definedNames>
  <calcPr calcId="152511"/>
</workbook>
</file>

<file path=xl/calcChain.xml><?xml version="1.0" encoding="utf-8"?>
<calcChain xmlns="http://schemas.openxmlformats.org/spreadsheetml/2006/main">
  <c r="D59" i="2" l="1"/>
  <c r="D37" i="2"/>
  <c r="H11" i="2"/>
  <c r="H6" i="2" l="1"/>
  <c r="D61" i="2"/>
  <c r="D5" i="2"/>
  <c r="D50" i="2"/>
  <c r="D33" i="2"/>
  <c r="D29" i="2"/>
  <c r="D25" i="2"/>
  <c r="D22" i="2"/>
  <c r="D17" i="2"/>
  <c r="D10" i="2"/>
  <c r="D65" i="2" l="1"/>
  <c r="D67" i="2" s="1"/>
  <c r="H67" i="2" l="1"/>
</calcChain>
</file>

<file path=xl/sharedStrings.xml><?xml version="1.0" encoding="utf-8"?>
<sst xmlns="http://schemas.openxmlformats.org/spreadsheetml/2006/main" count="89" uniqueCount="87">
  <si>
    <t>GELİR KALEMLERİ</t>
  </si>
  <si>
    <t>GİDER KALEMLERİ</t>
  </si>
  <si>
    <t>GİDERLER TOPLAMI</t>
  </si>
  <si>
    <t xml:space="preserve"> A- BİRLİK FONU GELİRLERİ</t>
  </si>
  <si>
    <t xml:space="preserve"> B-  % 1 ORMAN ÜRETİM GELİRLERİ</t>
  </si>
  <si>
    <t xml:space="preserve"> C- SÜT PAZARLAMA  GELİRLERİ</t>
  </si>
  <si>
    <t>1- Hizmet primi gelirleri</t>
  </si>
  <si>
    <t>2- Soğutma Primi gelirleri</t>
  </si>
  <si>
    <t>D- DESTEKLEME GELİRLERİ</t>
  </si>
  <si>
    <t>2- Süt Destekleme Gelirleri</t>
  </si>
  <si>
    <t>D- YATIRIM TEŞVİK GELİRLERİ</t>
  </si>
  <si>
    <t>E- MAL SATIŞ GELİRLERİ</t>
  </si>
  <si>
    <t>F- FAİZ GELİRLERİ</t>
  </si>
  <si>
    <t>G- DİĞER ÇEŞİTLİ GELİRLER</t>
  </si>
  <si>
    <t>1- Kırtasiye ve basılı evrak gel.</t>
  </si>
  <si>
    <t>2- Hibe gelirleri</t>
  </si>
  <si>
    <t>3- Muhtelif gelirler</t>
  </si>
  <si>
    <t>4- Danışmanlık Hizmet gelirleri</t>
  </si>
  <si>
    <t xml:space="preserve">A-YÖN. VE DEN. KUR ÜC. GİD.   </t>
  </si>
  <si>
    <t>B- PERSONEL GİDERLERİ</t>
  </si>
  <si>
    <t>1-İdari personel Ücret gider.</t>
  </si>
  <si>
    <t>2-STM Personeli ücret gider.</t>
  </si>
  <si>
    <t>3-Kıdem Tazminatı gider.</t>
  </si>
  <si>
    <t>4-Diğer hizmet alımları</t>
  </si>
  <si>
    <t>C-BÜRO HİZMET GİDERLERİ</t>
  </si>
  <si>
    <t>2-Akaryakıt giderleri</t>
  </si>
  <si>
    <t>3-Elektrik,su,doğal gaz gid.</t>
  </si>
  <si>
    <t>5-Temsil Ağırlama giderler</t>
  </si>
  <si>
    <t>D-MÜŞAVİRLİK, DANIŞ.GİDER.</t>
  </si>
  <si>
    <t>1- SMMM giderleri</t>
  </si>
  <si>
    <t>4- Diğer benzeri giderler</t>
  </si>
  <si>
    <t>E-PERSONEL YEMEK GİDERLERİ</t>
  </si>
  <si>
    <t>1-Tabldot giderleri</t>
  </si>
  <si>
    <t>2-Personel diğer yemek giderleri</t>
  </si>
  <si>
    <t>F-BAKIM ONARIM GİDERLERİ</t>
  </si>
  <si>
    <t>G- DELEGASYON FAALİYET GİDERLERİ</t>
  </si>
  <si>
    <t>H-EĞİTİM VE TOPLANTI GİDERLERİ</t>
  </si>
  <si>
    <t>I-VERGİ RESİM VE HARÇ.GİDERLERİ</t>
  </si>
  <si>
    <t>1-Damga vergisi giderleri</t>
  </si>
  <si>
    <t>İ- AMORTİSMAN VE TÜKENME PAYLARI</t>
  </si>
  <si>
    <t>1-Bina</t>
  </si>
  <si>
    <t>2-Tesis,Makine,cihaz</t>
  </si>
  <si>
    <t>3-Taşıtlar</t>
  </si>
  <si>
    <t>4-Demirbaşlar</t>
  </si>
  <si>
    <t>J- DİĞER ÇEŞİTLİ GİDERLER</t>
  </si>
  <si>
    <t>2- Kira Giderleri</t>
  </si>
  <si>
    <t>3-Banka Mek.Çek Havale Gid.</t>
  </si>
  <si>
    <t>4-Temizlik Malzemesi Gider.</t>
  </si>
  <si>
    <t>5-Muhtelif Giderler</t>
  </si>
  <si>
    <t>K- FİNANSMAN GİDERLERİ</t>
  </si>
  <si>
    <t>1-Kurum kredi Faiz Giderleri</t>
  </si>
  <si>
    <t>2-Banka kredi faİz giderleri</t>
  </si>
  <si>
    <t>L- HİZMET ÜRETİM MALİYETİ GİDERLERİ</t>
  </si>
  <si>
    <t>1-Süt Toplama Merkezleri Gid.</t>
  </si>
  <si>
    <t>M-PAZARLAMA SATIŞ DAĞ. GİDERLERİ</t>
  </si>
  <si>
    <t>2-Ara nakliye giderleri</t>
  </si>
  <si>
    <t>3-Yem Nakliye Gideri</t>
  </si>
  <si>
    <t>G E N E L  T O P L A M</t>
  </si>
  <si>
    <t>TAHMİNİ BÜTÇE RAKAMLARI</t>
  </si>
  <si>
    <t>1- Genel Kurul Giderleri</t>
  </si>
  <si>
    <t>3-% 1 Firma prim gelirleri</t>
  </si>
  <si>
    <t>4- Süt Satış gelirleri</t>
  </si>
  <si>
    <t xml:space="preserve">      </t>
  </si>
  <si>
    <t>GELİR-GİDER FARKI (VERGİ ÖNCESİ)</t>
  </si>
  <si>
    <t>1-Buzağı Destekleme geliri</t>
  </si>
  <si>
    <t>SS.KASTAMONU KÖY KALKINMA VE DİĞER TARIMSAL AMAÇLI KOOPERATİFLER BİRLİĞİ                                                                          2018 YILI TAHMİNİ BÜTÇE RAKAMLARI</t>
  </si>
  <si>
    <t>2-Temsil Ağırlama Giderleri</t>
  </si>
  <si>
    <t>2-Tic. Odası ve Borsa Tescil Giderleri</t>
  </si>
  <si>
    <t>3-Noter ve Tescil Giderleri</t>
  </si>
  <si>
    <t>4-İcra Dosyası Giderleri</t>
  </si>
  <si>
    <t>6-Sigorta Kasko Giderleri</t>
  </si>
  <si>
    <t>1-Haberleşme ve Ulaşım gid.</t>
  </si>
  <si>
    <t>4-Kırt.matbuat,ilan rek. giderleri</t>
  </si>
  <si>
    <t>6-Genel Kur. Yolluk giderleri</t>
  </si>
  <si>
    <t>2- Hukuk danışmanlığı giderleri</t>
  </si>
  <si>
    <t>3- İş güvenliği giderleri</t>
  </si>
  <si>
    <t>1-Taşıt Bakım onarım giderleri</t>
  </si>
  <si>
    <t>2- Bina  bakım onarım giderleri</t>
  </si>
  <si>
    <t>3- Alet Makine büro malz. bak. on. gid.</t>
  </si>
  <si>
    <t>1- Delegasyon Yolluk Giderleri</t>
  </si>
  <si>
    <t>3- Delegasyon  Faaliyet Giderleri</t>
  </si>
  <si>
    <t>2-Dış etkinlik eğitim gider.</t>
  </si>
  <si>
    <t>3-İç  etkinlik eğiitim gider.</t>
  </si>
  <si>
    <t>5-Motorlu taşıtlar vergisi Giderleri</t>
  </si>
  <si>
    <t>7- Kanun Kabul edi. Ve MTV giderlerİ</t>
  </si>
  <si>
    <t>1- Gider yazılan demirbaş Gid.</t>
  </si>
  <si>
    <t>1- Süt hizmet primi ödeme gidereri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</si>
</sst>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charset val="162"/>
    </font>
    <font>
      <b/>
      <sz val="16"/>
      <name val="Calibri"/>
      <family val="2"/>
      <scheme val="minor"/>
    </font>
    <font>
      <b/>
      <sz val="20"/>
      <name val="Calibri"/>
      <family val="2"/>
    </font>
    <font>
      <b/>
      <sz val="22"/>
      <color theme="1"/>
      <name val="Calibri"/>
      <family val="2"/>
      <scheme val="minor"/>
    </font>
    <font>
      <b/>
      <sz val="16"/>
      <name val="Calibri"/>
      <family val="2"/>
      <charset val="162"/>
      <scheme val="minor"/>
    </font>
    <font>
      <b/>
      <sz val="16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2" xfId="2" applyFont="1" applyFill="1" applyBorder="1" applyAlignment="1">
      <alignment horizontal="left" vertical="center" shrinkToFit="1"/>
    </xf>
    <xf numFmtId="0" fontId="5" fillId="2" borderId="1" xfId="2" applyFont="1" applyFill="1" applyBorder="1" applyAlignment="1">
      <alignment horizontal="left" vertical="center" shrinkToFit="1"/>
    </xf>
    <xf numFmtId="164" fontId="5" fillId="2" borderId="1" xfId="1" applyNumberFormat="1" applyFont="1" applyFill="1" applyBorder="1" applyAlignment="1">
      <alignment horizontal="right" vertical="center" shrinkToFit="1"/>
    </xf>
    <xf numFmtId="4" fontId="3" fillId="2" borderId="1" xfId="0" applyNumberFormat="1" applyFont="1" applyFill="1" applyBorder="1" applyAlignment="1">
      <alignment vertical="center"/>
    </xf>
    <xf numFmtId="4" fontId="5" fillId="2" borderId="1" xfId="2" applyNumberFormat="1" applyFont="1" applyFill="1" applyBorder="1" applyAlignment="1">
      <alignment horizontal="right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5" fillId="2" borderId="1" xfId="2" applyFont="1" applyFill="1" applyBorder="1" applyAlignment="1">
      <alignment vertical="center" shrinkToFit="1"/>
    </xf>
    <xf numFmtId="4" fontId="5" fillId="2" borderId="1" xfId="2" applyNumberFormat="1" applyFont="1" applyFill="1" applyBorder="1" applyAlignment="1">
      <alignment vertical="center" shrinkToFit="1"/>
    </xf>
    <xf numFmtId="4" fontId="3" fillId="2" borderId="2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4" fontId="7" fillId="2" borderId="1" xfId="2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vertical="center"/>
    </xf>
    <xf numFmtId="0" fontId="11" fillId="2" borderId="3" xfId="2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" fontId="10" fillId="2" borderId="2" xfId="0" applyNumberFormat="1" applyFont="1" applyFill="1" applyBorder="1" applyAlignment="1">
      <alignment vertical="center"/>
    </xf>
    <xf numFmtId="0" fontId="7" fillId="2" borderId="7" xfId="2" applyFont="1" applyFill="1" applyBorder="1" applyAlignment="1">
      <alignment vertical="center" shrinkToFit="1"/>
    </xf>
    <xf numFmtId="4" fontId="7" fillId="2" borderId="5" xfId="2" applyNumberFormat="1" applyFont="1" applyFill="1" applyBorder="1" applyAlignment="1">
      <alignment horizontal="right" vertical="center" shrinkToFit="1"/>
    </xf>
    <xf numFmtId="4" fontId="6" fillId="2" borderId="7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left" vertical="center" shrinkToFit="1"/>
    </xf>
    <xf numFmtId="0" fontId="12" fillId="2" borderId="3" xfId="2" applyFont="1" applyFill="1" applyBorder="1" applyAlignment="1">
      <alignment horizontal="left" vertical="center" shrinkToFit="1"/>
    </xf>
    <xf numFmtId="0" fontId="7" fillId="2" borderId="2" xfId="2" applyFont="1" applyFill="1" applyBorder="1" applyAlignment="1">
      <alignment horizontal="left" vertical="center" wrapText="1" shrinkToFit="1"/>
    </xf>
    <xf numFmtId="0" fontId="7" fillId="2" borderId="3" xfId="2" applyFont="1" applyFill="1" applyBorder="1" applyAlignment="1">
      <alignment horizontal="left" vertical="center" wrapText="1" shrinkToFit="1"/>
    </xf>
    <xf numFmtId="0" fontId="7" fillId="2" borderId="2" xfId="2" applyFont="1" applyFill="1" applyBorder="1" applyAlignment="1">
      <alignment horizontal="left" vertical="center" shrinkToFit="1"/>
    </xf>
    <xf numFmtId="0" fontId="7" fillId="2" borderId="3" xfId="2" applyFont="1" applyFill="1" applyBorder="1" applyAlignment="1">
      <alignment horizontal="left" vertical="center" shrinkToFit="1"/>
    </xf>
    <xf numFmtId="0" fontId="14" fillId="2" borderId="4" xfId="2" applyFont="1" applyFill="1" applyBorder="1" applyAlignment="1">
      <alignment horizontal="left" vertical="center" shrinkToFit="1"/>
    </xf>
    <xf numFmtId="0" fontId="14" fillId="2" borderId="11" xfId="2" applyFont="1" applyFill="1" applyBorder="1" applyAlignment="1">
      <alignment horizontal="left" vertical="center" shrinkToFit="1"/>
    </xf>
    <xf numFmtId="0" fontId="13" fillId="2" borderId="2" xfId="2" applyFont="1" applyFill="1" applyBorder="1" applyAlignment="1">
      <alignment horizontal="left" vertical="center" shrinkToFit="1"/>
    </xf>
    <xf numFmtId="0" fontId="13" fillId="2" borderId="3" xfId="2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left" vertical="center" shrinkToFit="1"/>
    </xf>
    <xf numFmtId="0" fontId="16" fillId="2" borderId="3" xfId="2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Virgül" xfId="1" builtinId="3"/>
  </cellStyles>
  <dxfs count="0"/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7"/>
  <sheetViews>
    <sheetView tabSelected="1" view="pageBreakPreview" zoomScale="80" zoomScaleNormal="100" zoomScaleSheetLayoutView="80" workbookViewId="0">
      <selection activeCell="B65" sqref="B65:C65"/>
    </sheetView>
  </sheetViews>
  <sheetFormatPr defaultRowHeight="18.75" customHeight="1" x14ac:dyDescent="0.25"/>
  <cols>
    <col min="1" max="1" width="10.28515625" style="1" customWidth="1"/>
    <col min="2" max="2" width="44.5703125" style="1" customWidth="1"/>
    <col min="3" max="3" width="22.85546875" style="1" customWidth="1"/>
    <col min="4" max="4" width="23" style="1" customWidth="1"/>
    <col min="5" max="5" width="3.28515625" style="19" customWidth="1"/>
    <col min="6" max="6" width="35.140625" style="1" customWidth="1"/>
    <col min="7" max="7" width="22.85546875" style="1" customWidth="1"/>
    <col min="8" max="8" width="22.7109375" style="1" customWidth="1"/>
    <col min="9" max="16384" width="9.140625" style="1"/>
  </cols>
  <sheetData>
    <row r="1" spans="2:8" ht="59.25" customHeight="1" x14ac:dyDescent="0.25"/>
    <row r="2" spans="2:8" ht="63" customHeight="1" x14ac:dyDescent="0.25">
      <c r="B2" s="32" t="s">
        <v>65</v>
      </c>
      <c r="C2" s="32"/>
      <c r="D2" s="32"/>
      <c r="E2" s="32"/>
      <c r="F2" s="32"/>
      <c r="G2" s="32"/>
      <c r="H2" s="32"/>
    </row>
    <row r="3" spans="2:8" ht="57" customHeight="1" x14ac:dyDescent="0.25">
      <c r="B3" s="28" t="s">
        <v>1</v>
      </c>
      <c r="C3" s="46" t="s">
        <v>58</v>
      </c>
      <c r="D3" s="47"/>
      <c r="E3" s="33"/>
      <c r="F3" s="29" t="s">
        <v>0</v>
      </c>
      <c r="G3" s="46" t="s">
        <v>58</v>
      </c>
      <c r="H3" s="47"/>
    </row>
    <row r="4" spans="2:8" ht="38.25" customHeight="1" x14ac:dyDescent="0.25">
      <c r="B4" s="36" t="s">
        <v>18</v>
      </c>
      <c r="C4" s="37"/>
      <c r="D4" s="13">
        <v>100000</v>
      </c>
      <c r="E4" s="34"/>
      <c r="F4" s="44" t="s">
        <v>3</v>
      </c>
      <c r="G4" s="45"/>
      <c r="H4" s="13">
        <v>1000</v>
      </c>
    </row>
    <row r="5" spans="2:8" ht="39" customHeight="1" x14ac:dyDescent="0.25">
      <c r="B5" s="36" t="s">
        <v>19</v>
      </c>
      <c r="C5" s="37"/>
      <c r="D5" s="13">
        <f>C6+C7+C8+C9</f>
        <v>1450000</v>
      </c>
      <c r="E5" s="34"/>
      <c r="F5" s="48" t="s">
        <v>4</v>
      </c>
      <c r="G5" s="49"/>
      <c r="H5" s="11">
        <v>224000</v>
      </c>
    </row>
    <row r="6" spans="2:8" ht="30.75" customHeight="1" x14ac:dyDescent="0.25">
      <c r="B6" s="2" t="s">
        <v>20</v>
      </c>
      <c r="C6" s="4">
        <v>680000</v>
      </c>
      <c r="D6" s="10"/>
      <c r="E6" s="34"/>
      <c r="F6" s="44" t="s">
        <v>5</v>
      </c>
      <c r="G6" s="45"/>
      <c r="H6" s="11">
        <f>G7+G8+G9+G10</f>
        <v>2199000</v>
      </c>
    </row>
    <row r="7" spans="2:8" ht="22.5" customHeight="1" x14ac:dyDescent="0.25">
      <c r="B7" s="2" t="s">
        <v>21</v>
      </c>
      <c r="C7" s="4">
        <v>710000</v>
      </c>
      <c r="D7" s="10"/>
      <c r="E7" s="34"/>
      <c r="F7" s="16" t="s">
        <v>6</v>
      </c>
      <c r="G7" s="5">
        <v>600000</v>
      </c>
      <c r="H7" s="5"/>
    </row>
    <row r="8" spans="2:8" ht="22.5" customHeight="1" x14ac:dyDescent="0.25">
      <c r="B8" s="2" t="s">
        <v>22</v>
      </c>
      <c r="C8" s="4">
        <v>50000</v>
      </c>
      <c r="D8" s="10"/>
      <c r="E8" s="34"/>
      <c r="F8" s="16" t="s">
        <v>7</v>
      </c>
      <c r="G8" s="5">
        <v>250000</v>
      </c>
      <c r="H8" s="5"/>
    </row>
    <row r="9" spans="2:8" ht="22.5" customHeight="1" x14ac:dyDescent="0.25">
      <c r="B9" s="2" t="s">
        <v>23</v>
      </c>
      <c r="C9" s="4">
        <v>10000</v>
      </c>
      <c r="D9" s="10"/>
      <c r="E9" s="34"/>
      <c r="F9" s="17" t="s">
        <v>60</v>
      </c>
      <c r="G9" s="31">
        <v>50000</v>
      </c>
      <c r="H9" s="5"/>
    </row>
    <row r="10" spans="2:8" ht="30.75" customHeight="1" x14ac:dyDescent="0.25">
      <c r="B10" s="36" t="s">
        <v>24</v>
      </c>
      <c r="C10" s="37"/>
      <c r="D10" s="13">
        <f>C11+C12+C13+C14+C15+C16</f>
        <v>95000</v>
      </c>
      <c r="E10" s="34"/>
      <c r="F10" s="17" t="s">
        <v>61</v>
      </c>
      <c r="G10" s="5">
        <v>1299000</v>
      </c>
      <c r="H10" s="5"/>
    </row>
    <row r="11" spans="2:8" ht="29.25" customHeight="1" x14ac:dyDescent="0.25">
      <c r="B11" s="2" t="s">
        <v>71</v>
      </c>
      <c r="C11" s="6">
        <v>13000</v>
      </c>
      <c r="D11" s="10"/>
      <c r="E11" s="34"/>
      <c r="F11" s="50" t="s">
        <v>8</v>
      </c>
      <c r="G11" s="51"/>
      <c r="H11" s="11">
        <f>G12+G13</f>
        <v>330000</v>
      </c>
    </row>
    <row r="12" spans="2:8" ht="18.75" customHeight="1" x14ac:dyDescent="0.25">
      <c r="B12" s="2" t="s">
        <v>25</v>
      </c>
      <c r="C12" s="6">
        <v>24000</v>
      </c>
      <c r="D12" s="10"/>
      <c r="E12" s="34"/>
      <c r="F12" s="17" t="s">
        <v>64</v>
      </c>
      <c r="G12" s="5">
        <v>290000</v>
      </c>
      <c r="H12" s="5"/>
    </row>
    <row r="13" spans="2:8" ht="18.75" customHeight="1" x14ac:dyDescent="0.25">
      <c r="B13" s="2" t="s">
        <v>26</v>
      </c>
      <c r="C13" s="6">
        <v>12000</v>
      </c>
      <c r="D13" s="10"/>
      <c r="E13" s="34"/>
      <c r="F13" s="17" t="s">
        <v>9</v>
      </c>
      <c r="G13" s="5">
        <v>40000</v>
      </c>
      <c r="H13" s="5"/>
    </row>
    <row r="14" spans="2:8" ht="25.5" customHeight="1" x14ac:dyDescent="0.25">
      <c r="B14" s="3" t="s">
        <v>72</v>
      </c>
      <c r="C14" s="7">
        <v>20000</v>
      </c>
      <c r="D14" s="10"/>
      <c r="E14" s="34"/>
      <c r="F14" s="44" t="s">
        <v>10</v>
      </c>
      <c r="G14" s="45"/>
      <c r="H14" s="11">
        <v>30000</v>
      </c>
    </row>
    <row r="15" spans="2:8" ht="25.5" customHeight="1" x14ac:dyDescent="0.25">
      <c r="B15" s="3" t="s">
        <v>27</v>
      </c>
      <c r="C15" s="7">
        <v>12000</v>
      </c>
      <c r="D15" s="10"/>
      <c r="E15" s="34"/>
      <c r="F15" s="44" t="s">
        <v>11</v>
      </c>
      <c r="G15" s="45"/>
      <c r="H15" s="11">
        <v>450000</v>
      </c>
    </row>
    <row r="16" spans="2:8" ht="25.5" customHeight="1" x14ac:dyDescent="0.25">
      <c r="B16" s="3" t="s">
        <v>73</v>
      </c>
      <c r="C16" s="7">
        <v>14000</v>
      </c>
      <c r="D16" s="10"/>
      <c r="E16" s="34"/>
      <c r="F16" s="44" t="s">
        <v>12</v>
      </c>
      <c r="G16" s="45"/>
      <c r="H16" s="11">
        <v>50000</v>
      </c>
    </row>
    <row r="17" spans="2:8" ht="30.75" customHeight="1" x14ac:dyDescent="0.25">
      <c r="B17" s="38" t="s">
        <v>28</v>
      </c>
      <c r="C17" s="39"/>
      <c r="D17" s="13">
        <f>C18+C19+C20+C21</f>
        <v>28000</v>
      </c>
      <c r="E17" s="34"/>
      <c r="F17" s="44" t="s">
        <v>13</v>
      </c>
      <c r="G17" s="45"/>
      <c r="H17" s="11">
        <v>116000</v>
      </c>
    </row>
    <row r="18" spans="2:8" ht="18.75" customHeight="1" x14ac:dyDescent="0.25">
      <c r="B18" s="8" t="s">
        <v>29</v>
      </c>
      <c r="C18" s="6">
        <v>7000</v>
      </c>
      <c r="D18" s="10"/>
      <c r="E18" s="34"/>
      <c r="F18" s="16" t="s">
        <v>14</v>
      </c>
      <c r="G18" s="5">
        <v>30000</v>
      </c>
      <c r="H18" s="5"/>
    </row>
    <row r="19" spans="2:8" ht="18.75" customHeight="1" x14ac:dyDescent="0.25">
      <c r="B19" s="8" t="s">
        <v>74</v>
      </c>
      <c r="C19" s="9">
        <v>15000</v>
      </c>
      <c r="D19" s="10"/>
      <c r="E19" s="34"/>
      <c r="F19" s="16" t="s">
        <v>15</v>
      </c>
      <c r="G19" s="5">
        <v>1000</v>
      </c>
      <c r="H19" s="5"/>
    </row>
    <row r="20" spans="2:8" ht="18.75" customHeight="1" x14ac:dyDescent="0.25">
      <c r="B20" s="8" t="s">
        <v>75</v>
      </c>
      <c r="C20" s="9">
        <v>3000</v>
      </c>
      <c r="D20" s="10"/>
      <c r="E20" s="34"/>
      <c r="F20" s="16" t="s">
        <v>16</v>
      </c>
      <c r="G20" s="5">
        <v>15000</v>
      </c>
      <c r="H20" s="5"/>
    </row>
    <row r="21" spans="2:8" ht="18.75" customHeight="1" x14ac:dyDescent="0.25">
      <c r="B21" s="8" t="s">
        <v>30</v>
      </c>
      <c r="C21" s="9">
        <v>3000</v>
      </c>
      <c r="D21" s="10"/>
      <c r="E21" s="34"/>
      <c r="F21" s="16" t="s">
        <v>17</v>
      </c>
      <c r="G21" s="5">
        <v>70000</v>
      </c>
      <c r="H21" s="5"/>
    </row>
    <row r="22" spans="2:8" ht="32.25" customHeight="1" x14ac:dyDescent="0.25">
      <c r="B22" s="38" t="s">
        <v>31</v>
      </c>
      <c r="C22" s="39"/>
      <c r="D22" s="13">
        <f>C23+C24</f>
        <v>36000</v>
      </c>
      <c r="E22" s="34"/>
      <c r="F22" s="18"/>
      <c r="G22" s="15"/>
      <c r="H22" s="15"/>
    </row>
    <row r="23" spans="2:8" ht="18.75" customHeight="1" x14ac:dyDescent="0.25">
      <c r="B23" s="3" t="s">
        <v>32</v>
      </c>
      <c r="C23" s="6">
        <v>30000</v>
      </c>
      <c r="D23" s="10"/>
      <c r="E23" s="34"/>
      <c r="F23" s="18"/>
      <c r="G23" s="15"/>
      <c r="H23" s="15"/>
    </row>
    <row r="24" spans="2:8" ht="18.75" customHeight="1" x14ac:dyDescent="0.25">
      <c r="B24" s="3" t="s">
        <v>33</v>
      </c>
      <c r="C24" s="6">
        <v>6000</v>
      </c>
      <c r="D24" s="10"/>
      <c r="E24" s="34"/>
      <c r="F24" s="18"/>
      <c r="G24" s="15"/>
      <c r="H24" s="15"/>
    </row>
    <row r="25" spans="2:8" ht="27.75" customHeight="1" x14ac:dyDescent="0.25">
      <c r="B25" s="38" t="s">
        <v>34</v>
      </c>
      <c r="C25" s="39"/>
      <c r="D25" s="13">
        <f>C26+C27+C28</f>
        <v>22000</v>
      </c>
      <c r="E25" s="34"/>
      <c r="F25" s="18"/>
      <c r="G25" s="15"/>
      <c r="H25" s="15"/>
    </row>
    <row r="26" spans="2:8" ht="18.75" customHeight="1" x14ac:dyDescent="0.25">
      <c r="B26" s="3" t="s">
        <v>76</v>
      </c>
      <c r="C26" s="9">
        <v>7000</v>
      </c>
      <c r="D26" s="10"/>
      <c r="E26" s="34"/>
      <c r="F26" s="18"/>
      <c r="G26" s="15"/>
      <c r="H26" s="15"/>
    </row>
    <row r="27" spans="2:8" ht="18.75" customHeight="1" x14ac:dyDescent="0.25">
      <c r="B27" s="3" t="s">
        <v>77</v>
      </c>
      <c r="C27" s="9">
        <v>10000</v>
      </c>
      <c r="D27" s="10"/>
      <c r="E27" s="34"/>
      <c r="F27" s="18"/>
      <c r="G27" s="15"/>
      <c r="H27" s="15"/>
    </row>
    <row r="28" spans="2:8" ht="18.75" customHeight="1" x14ac:dyDescent="0.25">
      <c r="B28" s="3" t="s">
        <v>78</v>
      </c>
      <c r="C28" s="9">
        <v>5000</v>
      </c>
      <c r="D28" s="10"/>
      <c r="E28" s="34"/>
      <c r="F28" s="18"/>
      <c r="G28" s="15"/>
      <c r="H28" s="15"/>
    </row>
    <row r="29" spans="2:8" ht="28.5" customHeight="1" x14ac:dyDescent="0.25">
      <c r="B29" s="38" t="s">
        <v>35</v>
      </c>
      <c r="C29" s="39"/>
      <c r="D29" s="13">
        <f>C30+C31+C32</f>
        <v>12000</v>
      </c>
      <c r="E29" s="34"/>
      <c r="F29" s="18"/>
      <c r="G29" s="15"/>
      <c r="H29" s="15"/>
    </row>
    <row r="30" spans="2:8" ht="18.75" customHeight="1" x14ac:dyDescent="0.25">
      <c r="B30" s="3" t="s">
        <v>79</v>
      </c>
      <c r="C30" s="6">
        <v>5000</v>
      </c>
      <c r="D30" s="10"/>
      <c r="E30" s="34"/>
      <c r="F30" s="18"/>
      <c r="G30" s="15"/>
      <c r="H30" s="15"/>
    </row>
    <row r="31" spans="2:8" ht="18.75" customHeight="1" x14ac:dyDescent="0.25">
      <c r="B31" s="3" t="s">
        <v>66</v>
      </c>
      <c r="C31" s="6">
        <v>5000</v>
      </c>
      <c r="D31" s="10"/>
      <c r="E31" s="34"/>
      <c r="F31" s="18"/>
      <c r="G31" s="15"/>
      <c r="H31" s="15"/>
    </row>
    <row r="32" spans="2:8" ht="18.75" customHeight="1" x14ac:dyDescent="0.25">
      <c r="B32" s="3" t="s">
        <v>80</v>
      </c>
      <c r="C32" s="6">
        <v>2000</v>
      </c>
      <c r="D32" s="10"/>
      <c r="E32" s="34"/>
      <c r="F32" s="18"/>
      <c r="G32" s="15"/>
      <c r="H32" s="15"/>
    </row>
    <row r="33" spans="2:8" ht="29.25" customHeight="1" x14ac:dyDescent="0.25">
      <c r="B33" s="38" t="s">
        <v>36</v>
      </c>
      <c r="C33" s="39"/>
      <c r="D33" s="13">
        <f>C34+C35+C36</f>
        <v>45000</v>
      </c>
      <c r="E33" s="34"/>
      <c r="F33" s="18"/>
      <c r="G33" s="15"/>
      <c r="H33" s="15"/>
    </row>
    <row r="34" spans="2:8" ht="18.75" customHeight="1" x14ac:dyDescent="0.25">
      <c r="B34" s="3" t="s">
        <v>59</v>
      </c>
      <c r="C34" s="6">
        <v>20000</v>
      </c>
      <c r="D34" s="10"/>
      <c r="E34" s="34"/>
      <c r="F34" s="18"/>
      <c r="G34" s="15"/>
      <c r="H34" s="15"/>
    </row>
    <row r="35" spans="2:8" ht="18.75" customHeight="1" x14ac:dyDescent="0.25">
      <c r="B35" s="3" t="s">
        <v>81</v>
      </c>
      <c r="C35" s="6">
        <v>5000</v>
      </c>
      <c r="D35" s="10"/>
      <c r="E35" s="34"/>
      <c r="F35" s="18"/>
      <c r="G35" s="15"/>
      <c r="H35" s="15"/>
    </row>
    <row r="36" spans="2:8" ht="18.75" customHeight="1" x14ac:dyDescent="0.25">
      <c r="B36" s="3" t="s">
        <v>82</v>
      </c>
      <c r="C36" s="6">
        <v>20000</v>
      </c>
      <c r="D36" s="10"/>
      <c r="E36" s="34"/>
      <c r="F36" s="18"/>
      <c r="G36" s="15"/>
      <c r="H36" s="15"/>
    </row>
    <row r="37" spans="2:8" ht="30.75" customHeight="1" x14ac:dyDescent="0.25">
      <c r="B37" s="38" t="s">
        <v>37</v>
      </c>
      <c r="C37" s="39"/>
      <c r="D37" s="13">
        <f>C38+C39+C40+C41+C42+C43+C44</f>
        <v>32000</v>
      </c>
      <c r="E37" s="34"/>
      <c r="F37" s="18"/>
      <c r="G37" s="15"/>
      <c r="H37" s="15"/>
    </row>
    <row r="38" spans="2:8" ht="18.75" customHeight="1" x14ac:dyDescent="0.25">
      <c r="B38" s="3" t="s">
        <v>38</v>
      </c>
      <c r="C38" s="6">
        <v>8000</v>
      </c>
      <c r="D38" s="10"/>
      <c r="E38" s="34"/>
      <c r="F38" s="18"/>
      <c r="G38" s="15"/>
      <c r="H38" s="15"/>
    </row>
    <row r="39" spans="2:8" ht="18.75" customHeight="1" x14ac:dyDescent="0.25">
      <c r="B39" s="3" t="s">
        <v>67</v>
      </c>
      <c r="C39" s="6">
        <v>5000</v>
      </c>
      <c r="D39" s="10"/>
      <c r="E39" s="34"/>
      <c r="F39" s="18"/>
      <c r="G39" s="15"/>
      <c r="H39" s="15"/>
    </row>
    <row r="40" spans="2:8" ht="18.75" customHeight="1" x14ac:dyDescent="0.25">
      <c r="B40" s="3" t="s">
        <v>68</v>
      </c>
      <c r="C40" s="6"/>
      <c r="D40" s="10"/>
      <c r="E40" s="34"/>
      <c r="F40" s="18"/>
      <c r="G40" s="15"/>
      <c r="H40" s="15"/>
    </row>
    <row r="41" spans="2:8" ht="18.75" customHeight="1" x14ac:dyDescent="0.25">
      <c r="B41" s="3" t="s">
        <v>69</v>
      </c>
      <c r="C41" s="6">
        <v>5000</v>
      </c>
      <c r="D41" s="10"/>
      <c r="E41" s="34"/>
      <c r="F41" s="18"/>
      <c r="G41" s="15"/>
      <c r="H41" s="15"/>
    </row>
    <row r="42" spans="2:8" ht="18.75" customHeight="1" x14ac:dyDescent="0.25">
      <c r="B42" s="3" t="s">
        <v>83</v>
      </c>
      <c r="C42" s="6">
        <v>4000</v>
      </c>
      <c r="D42" s="10"/>
      <c r="E42" s="34"/>
      <c r="F42" s="18"/>
      <c r="G42" s="15"/>
      <c r="H42" s="15"/>
    </row>
    <row r="43" spans="2:8" ht="18.75" customHeight="1" x14ac:dyDescent="0.25">
      <c r="B43" s="3" t="s">
        <v>70</v>
      </c>
      <c r="C43" s="6">
        <v>8000</v>
      </c>
      <c r="D43" s="10"/>
      <c r="E43" s="34"/>
      <c r="F43" s="18"/>
      <c r="G43" s="15"/>
      <c r="H43" s="15"/>
    </row>
    <row r="44" spans="2:8" ht="18.75" customHeight="1" x14ac:dyDescent="0.25">
      <c r="B44" s="3" t="s">
        <v>84</v>
      </c>
      <c r="C44" s="6">
        <v>2000</v>
      </c>
      <c r="D44" s="10"/>
      <c r="E44" s="34"/>
      <c r="F44" s="18"/>
      <c r="G44" s="15"/>
      <c r="H44" s="15"/>
    </row>
    <row r="45" spans="2:8" ht="41.25" customHeight="1" x14ac:dyDescent="0.25">
      <c r="B45" s="38" t="s">
        <v>39</v>
      </c>
      <c r="C45" s="39"/>
      <c r="D45" s="14">
        <v>50000</v>
      </c>
      <c r="E45" s="34"/>
      <c r="F45" s="18"/>
      <c r="G45" s="15"/>
      <c r="H45" s="15"/>
    </row>
    <row r="46" spans="2:8" ht="18.75" customHeight="1" x14ac:dyDescent="0.25">
      <c r="B46" s="2" t="s">
        <v>40</v>
      </c>
      <c r="C46" s="6">
        <v>15000</v>
      </c>
      <c r="D46" s="10"/>
      <c r="E46" s="34"/>
      <c r="F46" s="18"/>
      <c r="G46" s="15"/>
      <c r="H46" s="15"/>
    </row>
    <row r="47" spans="2:8" ht="18.75" customHeight="1" x14ac:dyDescent="0.25">
      <c r="B47" s="2" t="s">
        <v>41</v>
      </c>
      <c r="C47" s="6">
        <v>10000</v>
      </c>
      <c r="D47" s="10"/>
      <c r="E47" s="34"/>
      <c r="F47" s="18"/>
      <c r="G47" s="15"/>
      <c r="H47" s="15"/>
    </row>
    <row r="48" spans="2:8" ht="18.75" customHeight="1" x14ac:dyDescent="0.25">
      <c r="B48" s="2" t="s">
        <v>42</v>
      </c>
      <c r="C48" s="6">
        <v>5000</v>
      </c>
      <c r="D48" s="10"/>
      <c r="E48" s="34"/>
      <c r="F48" s="18"/>
      <c r="G48" s="15"/>
      <c r="H48" s="15"/>
    </row>
    <row r="49" spans="2:8" ht="18.75" customHeight="1" x14ac:dyDescent="0.25">
      <c r="B49" s="2" t="s">
        <v>43</v>
      </c>
      <c r="C49" s="6">
        <v>20000</v>
      </c>
      <c r="D49" s="10"/>
      <c r="E49" s="34"/>
      <c r="F49" s="18"/>
      <c r="G49" s="15"/>
      <c r="H49" s="15"/>
    </row>
    <row r="50" spans="2:8" ht="30.75" customHeight="1" x14ac:dyDescent="0.25">
      <c r="B50" s="40" t="s">
        <v>44</v>
      </c>
      <c r="C50" s="41"/>
      <c r="D50" s="13">
        <f>C51+C52+C53+C54+C55</f>
        <v>25000</v>
      </c>
      <c r="E50" s="34"/>
      <c r="F50" s="18"/>
      <c r="G50" s="15"/>
      <c r="H50" s="15"/>
    </row>
    <row r="51" spans="2:8" ht="18.75" customHeight="1" x14ac:dyDescent="0.25">
      <c r="B51" s="2" t="s">
        <v>85</v>
      </c>
      <c r="C51" s="6">
        <v>5000</v>
      </c>
      <c r="D51" s="10"/>
      <c r="E51" s="34"/>
      <c r="F51" s="18"/>
      <c r="G51" s="15"/>
      <c r="H51" s="15"/>
    </row>
    <row r="52" spans="2:8" ht="18.75" customHeight="1" x14ac:dyDescent="0.25">
      <c r="B52" s="2" t="s">
        <v>45</v>
      </c>
      <c r="C52" s="6">
        <v>5000</v>
      </c>
      <c r="D52" s="10"/>
      <c r="E52" s="34"/>
      <c r="F52" s="18"/>
      <c r="G52" s="15"/>
      <c r="H52" s="15"/>
    </row>
    <row r="53" spans="2:8" ht="18.75" customHeight="1" x14ac:dyDescent="0.25">
      <c r="B53" s="2" t="s">
        <v>46</v>
      </c>
      <c r="C53" s="6">
        <v>2000</v>
      </c>
      <c r="D53" s="10"/>
      <c r="E53" s="34"/>
      <c r="F53" s="18"/>
      <c r="G53" s="15"/>
      <c r="H53" s="15"/>
    </row>
    <row r="54" spans="2:8" ht="18.75" customHeight="1" x14ac:dyDescent="0.25">
      <c r="B54" s="2" t="s">
        <v>47</v>
      </c>
      <c r="C54" s="6">
        <v>2000</v>
      </c>
      <c r="D54" s="10"/>
      <c r="E54" s="34"/>
      <c r="F54" s="18"/>
      <c r="G54" s="15"/>
      <c r="H54" s="15"/>
    </row>
    <row r="55" spans="2:8" ht="18.75" customHeight="1" x14ac:dyDescent="0.25">
      <c r="B55" s="2" t="s">
        <v>48</v>
      </c>
      <c r="C55" s="6">
        <v>11000</v>
      </c>
      <c r="D55" s="10"/>
      <c r="E55" s="34"/>
      <c r="F55" s="18"/>
      <c r="G55" s="15"/>
      <c r="H55" s="15"/>
    </row>
    <row r="56" spans="2:8" ht="40.5" customHeight="1" x14ac:dyDescent="0.25">
      <c r="B56" s="36" t="s">
        <v>49</v>
      </c>
      <c r="C56" s="37"/>
      <c r="D56" s="22">
        <v>2000</v>
      </c>
      <c r="E56" s="34"/>
      <c r="F56" s="18"/>
      <c r="G56" s="15"/>
      <c r="H56" s="15"/>
    </row>
    <row r="57" spans="2:8" ht="18.75" customHeight="1" x14ac:dyDescent="0.25">
      <c r="B57" s="2" t="s">
        <v>50</v>
      </c>
      <c r="C57" s="6">
        <v>1000</v>
      </c>
      <c r="D57" s="10"/>
      <c r="E57" s="34"/>
      <c r="F57" s="18"/>
      <c r="G57" s="15"/>
      <c r="H57" s="15"/>
    </row>
    <row r="58" spans="2:8" ht="18.75" customHeight="1" x14ac:dyDescent="0.25">
      <c r="B58" s="2" t="s">
        <v>51</v>
      </c>
      <c r="C58" s="6">
        <v>1000</v>
      </c>
      <c r="D58" s="10"/>
      <c r="E58" s="34"/>
      <c r="F58" s="18"/>
      <c r="G58" s="15"/>
      <c r="H58" s="15"/>
    </row>
    <row r="59" spans="2:8" ht="38.25" customHeight="1" x14ac:dyDescent="0.25">
      <c r="B59" s="38" t="s">
        <v>52</v>
      </c>
      <c r="C59" s="39"/>
      <c r="D59" s="13">
        <f>C60</f>
        <v>350000</v>
      </c>
      <c r="E59" s="34"/>
      <c r="F59" s="18"/>
      <c r="G59" s="15"/>
      <c r="H59" s="15"/>
    </row>
    <row r="60" spans="2:8" ht="18.75" customHeight="1" x14ac:dyDescent="0.25">
      <c r="B60" s="3" t="s">
        <v>53</v>
      </c>
      <c r="C60" s="7">
        <v>350000</v>
      </c>
      <c r="D60" s="10"/>
      <c r="E60" s="34"/>
      <c r="F60" s="18"/>
      <c r="G60" s="15"/>
      <c r="H60" s="15"/>
    </row>
    <row r="61" spans="2:8" ht="37.5" customHeight="1" x14ac:dyDescent="0.25">
      <c r="B61" s="38" t="s">
        <v>54</v>
      </c>
      <c r="C61" s="39"/>
      <c r="D61" s="13">
        <f>C62+C63+C64</f>
        <v>428000</v>
      </c>
      <c r="E61" s="34"/>
      <c r="F61" s="18"/>
      <c r="G61" s="15"/>
      <c r="H61" s="15"/>
    </row>
    <row r="62" spans="2:8" ht="18.75" customHeight="1" x14ac:dyDescent="0.25">
      <c r="B62" s="3" t="s">
        <v>86</v>
      </c>
      <c r="C62" s="7">
        <v>7000</v>
      </c>
      <c r="D62" s="10"/>
      <c r="E62" s="34"/>
      <c r="F62" s="18"/>
      <c r="G62" s="15"/>
      <c r="H62" s="15"/>
    </row>
    <row r="63" spans="2:8" ht="18.75" customHeight="1" x14ac:dyDescent="0.25">
      <c r="B63" s="3" t="s">
        <v>55</v>
      </c>
      <c r="C63" s="7">
        <v>300000</v>
      </c>
      <c r="D63" s="10"/>
      <c r="E63" s="34"/>
      <c r="F63" s="18"/>
      <c r="G63" s="15"/>
      <c r="H63" s="15"/>
    </row>
    <row r="64" spans="2:8" ht="18.75" customHeight="1" x14ac:dyDescent="0.25">
      <c r="B64" s="3" t="s">
        <v>56</v>
      </c>
      <c r="C64" s="7">
        <v>121000</v>
      </c>
      <c r="D64" s="10"/>
      <c r="E64" s="34"/>
      <c r="F64" s="18"/>
      <c r="G64" s="15"/>
      <c r="H64" s="15"/>
    </row>
    <row r="65" spans="2:12" s="12" customFormat="1" ht="37.5" customHeight="1" x14ac:dyDescent="0.25">
      <c r="B65" s="40" t="s">
        <v>2</v>
      </c>
      <c r="C65" s="41"/>
      <c r="D65" s="13">
        <f>D4+D5+D10+D17+D22+D25+D29+D33+D37+D45+D50+D56+D59+D61</f>
        <v>2675000</v>
      </c>
      <c r="E65" s="34"/>
      <c r="F65" s="20"/>
      <c r="G65" s="21"/>
      <c r="H65" s="21"/>
    </row>
    <row r="66" spans="2:12" s="12" customFormat="1" ht="41.25" customHeight="1" thickBot="1" x14ac:dyDescent="0.3">
      <c r="B66" s="23" t="s">
        <v>63</v>
      </c>
      <c r="C66" s="24"/>
      <c r="D66" s="25">
        <v>725000</v>
      </c>
      <c r="E66" s="34"/>
      <c r="F66" s="26"/>
      <c r="G66" s="27"/>
      <c r="H66" s="27"/>
    </row>
    <row r="67" spans="2:12" ht="39.75" customHeight="1" thickBot="1" x14ac:dyDescent="0.3">
      <c r="B67" s="42" t="s">
        <v>57</v>
      </c>
      <c r="C67" s="43"/>
      <c r="D67" s="30">
        <f>SUM(D65:D66)</f>
        <v>3400000</v>
      </c>
      <c r="E67" s="35"/>
      <c r="F67" s="42" t="s">
        <v>57</v>
      </c>
      <c r="G67" s="43"/>
      <c r="H67" s="30">
        <f>H4+H5+H6+H11+H14+H15+H16+H17</f>
        <v>3400000</v>
      </c>
      <c r="L67" s="1" t="s">
        <v>62</v>
      </c>
    </row>
  </sheetData>
  <mergeCells count="29">
    <mergeCell ref="F67:G67"/>
    <mergeCell ref="B65:C65"/>
    <mergeCell ref="F4:G4"/>
    <mergeCell ref="C3:D3"/>
    <mergeCell ref="G3:H3"/>
    <mergeCell ref="F5:G5"/>
    <mergeCell ref="F6:G6"/>
    <mergeCell ref="F11:G11"/>
    <mergeCell ref="F14:G14"/>
    <mergeCell ref="F15:G15"/>
    <mergeCell ref="F16:G16"/>
    <mergeCell ref="F17:G17"/>
    <mergeCell ref="B17:C17"/>
    <mergeCell ref="B2:H2"/>
    <mergeCell ref="E3:E67"/>
    <mergeCell ref="B4:C4"/>
    <mergeCell ref="B5:C5"/>
    <mergeCell ref="B10:C10"/>
    <mergeCell ref="B22:C22"/>
    <mergeCell ref="B25:C25"/>
    <mergeCell ref="B33:C33"/>
    <mergeCell ref="B29:C29"/>
    <mergeCell ref="B37:C37"/>
    <mergeCell ref="B45:C45"/>
    <mergeCell ref="B50:C50"/>
    <mergeCell ref="B56:C56"/>
    <mergeCell ref="B59:C59"/>
    <mergeCell ref="B61:C61"/>
    <mergeCell ref="B67:C67"/>
  </mergeCells>
  <pageMargins left="0" right="0" top="0" bottom="0" header="0.11811023622047245" footer="0.31496062992125984"/>
  <pageSetup paperSize="9" scale="50" orientation="portrait" verticalDpi="0" r:id="rId1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2017-GİDER</vt:lpstr>
      <vt:lpstr>'2017-GİDER'!Yazdırma_Alanı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2018-05-15T06:57:43Z</dcterms:modified>
</cp:coreProperties>
</file>